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480" yWindow="30" windowWidth="22995" windowHeight="10050"/>
  </bookViews>
  <sheets>
    <sheet name="BS" sheetId="1" r:id="rId1"/>
    <sheet name="P&amp;L" sheetId="2" r:id="rId2"/>
  </sheets>
  <externalReferences>
    <externalReference r:id="rId3"/>
  </externalReferences>
  <calcPr calcId="162913"/>
</workbook>
</file>

<file path=xl/calcChain.xml><?xml version="1.0" encoding="utf-8"?>
<calcChain xmlns="http://schemas.openxmlformats.org/spreadsheetml/2006/main">
  <c r="E20" i="2" l="1"/>
  <c r="D20" i="2"/>
  <c r="E15" i="2"/>
  <c r="E14" i="2"/>
  <c r="E11" i="2"/>
  <c r="E10" i="2"/>
  <c r="B4" i="2"/>
  <c r="F29" i="1"/>
  <c r="E29" i="1"/>
  <c r="F24" i="1"/>
  <c r="F23" i="1"/>
  <c r="E23" i="1"/>
  <c r="F22" i="1"/>
  <c r="F21" i="1"/>
  <c r="F20" i="1"/>
  <c r="F19" i="1"/>
  <c r="F14" i="1"/>
  <c r="F13" i="1"/>
  <c r="F12" i="1"/>
  <c r="F11" i="1"/>
  <c r="F10" i="1"/>
  <c r="E10" i="1"/>
  <c r="F16" i="1" l="1"/>
  <c r="F27" i="1"/>
  <c r="E16" i="2"/>
  <c r="E12" i="2"/>
  <c r="E18" i="2" s="1"/>
  <c r="E22" i="2" s="1"/>
  <c r="E24" i="1"/>
  <c r="E14" i="1" l="1"/>
  <c r="D14" i="2" l="1"/>
  <c r="E20" i="1" l="1"/>
  <c r="D15" i="2"/>
  <c r="D16" i="2" s="1"/>
  <c r="E13" i="1" l="1"/>
  <c r="E22" i="1"/>
  <c r="E19" i="1"/>
  <c r="D11" i="2"/>
  <c r="E21" i="1" l="1"/>
  <c r="E27" i="1"/>
  <c r="E12" i="1"/>
  <c r="D10" i="2" l="1"/>
  <c r="D12" i="2" s="1"/>
  <c r="D18" i="2" s="1"/>
  <c r="D22" i="2" s="1"/>
  <c r="E11" i="1" l="1"/>
  <c r="E16" i="1" s="1"/>
  <c r="H31" i="1" s="1"/>
</calcChain>
</file>

<file path=xl/sharedStrings.xml><?xml version="1.0" encoding="utf-8"?>
<sst xmlns="http://schemas.openxmlformats.org/spreadsheetml/2006/main" count="81" uniqueCount="61">
  <si>
    <t>THE  KARNATAKA  STATE  CO-OPERATIVE  APEX  BANK  LIMITED</t>
  </si>
  <si>
    <t>"UTHUNGA", No.1, Pampamahakavi road, Chamrajpet, Bangalore, Karnataka 560018</t>
  </si>
  <si>
    <t>Balance Sheet As at 31st March 2020</t>
  </si>
  <si>
    <t>(Amount in Rs)</t>
  </si>
  <si>
    <t>Particulars</t>
  </si>
  <si>
    <t>Schedule No.</t>
  </si>
  <si>
    <t xml:space="preserve"> As at       31.03.2020</t>
  </si>
  <si>
    <t xml:space="preserve"> As at       31.03.2019</t>
  </si>
  <si>
    <t>CAPITAL LIABILITIES</t>
  </si>
  <si>
    <t>Capital</t>
  </si>
  <si>
    <t>Reserves and surplus</t>
  </si>
  <si>
    <t>Deposits</t>
  </si>
  <si>
    <t>Borrowings</t>
  </si>
  <si>
    <t>Other liabilities and provisions</t>
  </si>
  <si>
    <t>Overdue Interest Reserve (As per contra)</t>
  </si>
  <si>
    <t>Total</t>
  </si>
  <si>
    <t>ASSETS</t>
  </si>
  <si>
    <t>Cash and Balances with Reserve Bank of India</t>
  </si>
  <si>
    <t>Balances with other Banks and money at call and short notice</t>
  </si>
  <si>
    <t>Investments</t>
  </si>
  <si>
    <t>Advances</t>
  </si>
  <si>
    <t>Fixed Assets</t>
  </si>
  <si>
    <t>Other Assets</t>
  </si>
  <si>
    <t>Branch Adjustment</t>
  </si>
  <si>
    <t>Contingent liabilities</t>
  </si>
  <si>
    <t>Significant Accounting policies &amp; Other Explanatory Information</t>
  </si>
  <si>
    <t>Schedules 1 to 12 &amp; 19  forms an integral part of Balance sheet</t>
  </si>
  <si>
    <t>This is the Balance Sheet referred to in our report</t>
  </si>
  <si>
    <t>For MSSV &amp; Co,</t>
  </si>
  <si>
    <t>Chartered Accountants</t>
  </si>
  <si>
    <t>FRN No: 001987S</t>
  </si>
  <si>
    <t>D R Venkatesh</t>
  </si>
  <si>
    <t>K N Rajanna</t>
  </si>
  <si>
    <t>Partner</t>
  </si>
  <si>
    <t xml:space="preserve">  President</t>
  </si>
  <si>
    <t>Membership No: 025087</t>
  </si>
  <si>
    <t>UDIN: 20025087AAAACE5956</t>
  </si>
  <si>
    <t>Place: Bangalore</t>
  </si>
  <si>
    <t>Date:10.07.2020</t>
  </si>
  <si>
    <t>Director</t>
  </si>
  <si>
    <t xml:space="preserve">                M Venkataswamy                                          B S Gayathri                         B N Nagannavar                 S B Budanur</t>
  </si>
  <si>
    <t>Chief Executive Officer                                CGM (A &amp; D)                     CGM (F &amp; A)                  GM (Banking)</t>
  </si>
  <si>
    <t>Statement of Profit and Loss Account for the year ended 31st March 2020</t>
  </si>
  <si>
    <t>Year ended 31.03.2020</t>
  </si>
  <si>
    <t>Year ended 31.03.2019</t>
  </si>
  <si>
    <t>I. Income</t>
  </si>
  <si>
    <t xml:space="preserve">      Interest earned</t>
  </si>
  <si>
    <t xml:space="preserve">      Other Income</t>
  </si>
  <si>
    <t>Total Income</t>
  </si>
  <si>
    <t>II. Expenditure</t>
  </si>
  <si>
    <t xml:space="preserve">     Interest expended</t>
  </si>
  <si>
    <t xml:space="preserve">     Operating expenses</t>
  </si>
  <si>
    <t>Total Expenses</t>
  </si>
  <si>
    <t>III. Profit/Loss</t>
  </si>
  <si>
    <t>Net Profit for the year before transfer to reserve funds, Provisions,Taxes and appropriations</t>
  </si>
  <si>
    <t>Amounts transferred to Reserve Funds</t>
  </si>
  <si>
    <t>Net Profit for the year before Provisions,Taxes and appropriations</t>
  </si>
  <si>
    <t>Schedules 13 to 17 &amp; 19 forms an integral part of Statement of Profit and Loss Account</t>
  </si>
  <si>
    <t xml:space="preserve">This is the Statement of Profit and </t>
  </si>
  <si>
    <t>Loss account referred to in our report</t>
  </si>
  <si>
    <t>Chief Executive Officer                                CGM (A &amp; D)                         CGM (F &amp; A)                  GM (Banking)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</si>
</sst>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5" fontId="2" fillId="0" borderId="0" xfId="1" applyNumberFormat="1" applyFont="1"/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165" fontId="2" fillId="0" borderId="2" xfId="1" applyNumberFormat="1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5" fontId="2" fillId="0" borderId="0" xfId="1" applyNumberFormat="1" applyFont="1" applyBorder="1"/>
    <xf numFmtId="165" fontId="2" fillId="0" borderId="0" xfId="1" applyNumberFormat="1" applyFont="1" applyBorder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165" fontId="3" fillId="0" borderId="6" xfId="1" applyNumberFormat="1" applyFont="1" applyBorder="1" applyAlignment="1">
      <alignment horizontal="center" wrapText="1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165" fontId="2" fillId="0" borderId="7" xfId="1" applyNumberFormat="1" applyFont="1" applyBorder="1"/>
    <xf numFmtId="0" fontId="4" fillId="0" borderId="8" xfId="0" applyFont="1" applyBorder="1"/>
    <xf numFmtId="0" fontId="2" fillId="0" borderId="8" xfId="0" applyFont="1" applyBorder="1" applyAlignment="1">
      <alignment horizontal="center"/>
    </xf>
    <xf numFmtId="165" fontId="2" fillId="0" borderId="8" xfId="1" applyNumberFormat="1" applyFont="1" applyBorder="1"/>
    <xf numFmtId="0" fontId="2" fillId="0" borderId="8" xfId="0" applyFont="1" applyBorder="1"/>
    <xf numFmtId="165" fontId="2" fillId="0" borderId="8" xfId="1" applyNumberFormat="1" applyFont="1" applyFill="1" applyBorder="1"/>
    <xf numFmtId="165" fontId="2" fillId="0" borderId="0" xfId="0" applyNumberFormat="1" applyFont="1"/>
    <xf numFmtId="0" fontId="3" fillId="0" borderId="0" xfId="0" applyFont="1"/>
    <xf numFmtId="0" fontId="3" fillId="0" borderId="4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165" fontId="3" fillId="0" borderId="6" xfId="1" applyNumberFormat="1" applyFont="1" applyBorder="1"/>
    <xf numFmtId="0" fontId="3" fillId="0" borderId="5" xfId="0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165" fontId="2" fillId="0" borderId="9" xfId="1" applyNumberFormat="1" applyFont="1" applyBorder="1"/>
    <xf numFmtId="0" fontId="2" fillId="0" borderId="6" xfId="0" applyFont="1" applyBorder="1"/>
    <xf numFmtId="0" fontId="2" fillId="0" borderId="6" xfId="0" applyFont="1" applyBorder="1" applyAlignment="1">
      <alignment horizontal="center" vertical="center"/>
    </xf>
    <xf numFmtId="165" fontId="2" fillId="0" borderId="6" xfId="1" applyNumberFormat="1" applyFont="1" applyBorder="1"/>
    <xf numFmtId="0" fontId="2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vertical="center"/>
    </xf>
    <xf numFmtId="164" fontId="2" fillId="0" borderId="0" xfId="1" applyFont="1"/>
    <xf numFmtId="0" fontId="2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center"/>
    </xf>
    <xf numFmtId="43" fontId="2" fillId="0" borderId="0" xfId="0" applyNumberFormat="1" applyFont="1"/>
    <xf numFmtId="0" fontId="2" fillId="0" borderId="10" xfId="0" applyFont="1" applyBorder="1"/>
    <xf numFmtId="0" fontId="2" fillId="0" borderId="11" xfId="0" applyFont="1" applyBorder="1"/>
    <xf numFmtId="165" fontId="2" fillId="0" borderId="11" xfId="1" applyNumberFormat="1" applyFont="1" applyBorder="1"/>
    <xf numFmtId="0" fontId="2" fillId="0" borderId="12" xfId="0" applyFont="1" applyBorder="1"/>
    <xf numFmtId="0" fontId="2" fillId="0" borderId="0" xfId="0" applyFont="1" applyBorder="1" applyAlignment="1"/>
    <xf numFmtId="165" fontId="2" fillId="0" borderId="0" xfId="1" applyNumberFormat="1" applyFont="1" applyBorder="1" applyAlignment="1"/>
    <xf numFmtId="165" fontId="2" fillId="0" borderId="0" xfId="1" applyNumberFormat="1" applyFont="1" applyBorder="1" applyAlignment="1">
      <alignment horizontal="center"/>
    </xf>
    <xf numFmtId="0" fontId="2" fillId="0" borderId="7" xfId="0" applyFont="1" applyBorder="1" applyAlignment="1"/>
    <xf numFmtId="165" fontId="2" fillId="0" borderId="7" xfId="1" applyNumberFormat="1" applyFont="1" applyBorder="1" applyAlignment="1"/>
    <xf numFmtId="0" fontId="2" fillId="0" borderId="4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165" fontId="3" fillId="0" borderId="8" xfId="1" applyNumberFormat="1" applyFont="1" applyBorder="1" applyAlignment="1">
      <alignment vertical="center"/>
    </xf>
    <xf numFmtId="0" fontId="2" fillId="0" borderId="5" xfId="0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0" borderId="8" xfId="0" applyFont="1" applyBorder="1" applyAlignment="1">
      <alignment horizontal="center" vertical="center"/>
    </xf>
    <xf numFmtId="165" fontId="2" fillId="0" borderId="8" xfId="1" applyNumberFormat="1" applyFont="1" applyBorder="1" applyAlignment="1">
      <alignment vertical="center"/>
    </xf>
    <xf numFmtId="0" fontId="3" fillId="0" borderId="9" xfId="0" applyFont="1" applyBorder="1" applyAlignment="1">
      <alignment vertical="center" wrapText="1"/>
    </xf>
    <xf numFmtId="0" fontId="3" fillId="0" borderId="9" xfId="0" applyFont="1" applyBorder="1" applyAlignment="1">
      <alignment horizontal="center" vertical="center"/>
    </xf>
    <xf numFmtId="165" fontId="3" fillId="0" borderId="9" xfId="1" applyNumberFormat="1" applyFont="1" applyBorder="1" applyAlignment="1">
      <alignment vertical="center"/>
    </xf>
    <xf numFmtId="0" fontId="3" fillId="0" borderId="0" xfId="0" applyFont="1" applyBorder="1" applyAlignment="1">
      <alignment wrapText="1"/>
    </xf>
    <xf numFmtId="165" fontId="3" fillId="0" borderId="0" xfId="1" applyNumberFormat="1" applyFont="1" applyBorder="1" applyAlignment="1"/>
    <xf numFmtId="0" fontId="2" fillId="0" borderId="11" xfId="0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165" fontId="3" fillId="0" borderId="0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</xdr:colOff>
      <xdr:row>1</xdr:row>
      <xdr:rowOff>175261</xdr:rowOff>
    </xdr:from>
    <xdr:to>
      <xdr:col>2</xdr:col>
      <xdr:colOff>685800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DD263-197D-4148-933B-714AA43E38AA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105" y="318136"/>
          <a:ext cx="645795" cy="4343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116205</xdr:colOff>
      <xdr:row>1</xdr:row>
      <xdr:rowOff>140971</xdr:rowOff>
    </xdr:from>
    <xdr:to>
      <xdr:col>1</xdr:col>
      <xdr:colOff>666750</xdr:colOff>
      <xdr:row>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7A09D-39A3-48A4-9548-204ECBDEE2E5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7655" y="350521"/>
          <a:ext cx="550545" cy="44957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ABARD%20INSPECTION%202019-20/Trail%20Bala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PL Appr"/>
      <sheetName val="Cash Flow"/>
      <sheetName val="Sch 1"/>
      <sheetName val="Sch 2"/>
      <sheetName val="Sch 3-5"/>
      <sheetName val="Dep Sch Rev"/>
      <sheetName val="Sch 6-12"/>
      <sheetName val="Dep Sch"/>
      <sheetName val="Variance "/>
      <sheetName val="Sch 13-18"/>
      <sheetName val="TB31.03.2020"/>
      <sheetName val="AS 17"/>
      <sheetName val="Deferred Tax"/>
      <sheetName val="Ratios"/>
      <sheetName val="CRAR Part A"/>
      <sheetName val="CRAR Part B"/>
      <sheetName val="Sub Schedule"/>
      <sheetName val="Premises"/>
      <sheetName val="NBA"/>
      <sheetName val="Tr Coll"/>
      <sheetName val="F&amp;F"/>
      <sheetName val="C&amp;S"/>
      <sheetName val="Vehicles"/>
      <sheetName val="Sheet5"/>
      <sheetName val="RevTB"/>
      <sheetName val="R &amp; S Sch"/>
      <sheetName val="CF - FY 2018-19"/>
    </sheetNames>
    <sheetDataSet>
      <sheetData sheetId="0">
        <row r="4">
          <cell r="C4" t="str">
            <v>"UTHUNGA", No.1, Pampamahakavi road, Chamrajpet, Bangalore, Karnataka 560018</v>
          </cell>
        </row>
      </sheetData>
      <sheetData sheetId="1"/>
      <sheetData sheetId="2"/>
      <sheetData sheetId="3"/>
      <sheetData sheetId="4">
        <row r="21">
          <cell r="G21">
            <v>6588732300</v>
          </cell>
          <cell r="K21">
            <v>4973042300</v>
          </cell>
        </row>
      </sheetData>
      <sheetData sheetId="5">
        <row r="194">
          <cell r="E194">
            <v>9653047414.3818893</v>
          </cell>
          <cell r="F194">
            <v>8777562867.7899971</v>
          </cell>
        </row>
      </sheetData>
      <sheetData sheetId="6">
        <row r="16">
          <cell r="D16">
            <v>108927569649.03998</v>
          </cell>
        </row>
        <row r="21">
          <cell r="E21">
            <v>95111629074.160004</v>
          </cell>
        </row>
        <row r="31">
          <cell r="D31">
            <v>90437907286</v>
          </cell>
          <cell r="E31">
            <v>69517229096</v>
          </cell>
        </row>
        <row r="59">
          <cell r="D59">
            <v>4178105792.4281135</v>
          </cell>
          <cell r="E59">
            <v>3897326297.3500004</v>
          </cell>
        </row>
      </sheetData>
      <sheetData sheetId="7"/>
      <sheetData sheetId="8">
        <row r="8">
          <cell r="D8">
            <v>5074608519.0200005</v>
          </cell>
          <cell r="E8">
            <v>14434414603.93</v>
          </cell>
        </row>
        <row r="23">
          <cell r="D23">
            <v>2347556626.6900001</v>
          </cell>
          <cell r="E23">
            <v>7880588673</v>
          </cell>
        </row>
        <row r="40">
          <cell r="D40">
            <v>51699399700.839996</v>
          </cell>
          <cell r="E40">
            <v>26631021881</v>
          </cell>
        </row>
        <row r="57">
          <cell r="D57">
            <v>148066682103.66</v>
          </cell>
          <cell r="E57">
            <v>120418979910</v>
          </cell>
        </row>
        <row r="103">
          <cell r="D103">
            <v>624379938.96657395</v>
          </cell>
          <cell r="E103">
            <v>970001343</v>
          </cell>
        </row>
        <row r="118">
          <cell r="D118">
            <v>11956185955.18</v>
          </cell>
          <cell r="E118">
            <v>11916718553.730001</v>
          </cell>
        </row>
        <row r="128">
          <cell r="D128">
            <v>672408055</v>
          </cell>
          <cell r="E128">
            <v>72967200</v>
          </cell>
        </row>
      </sheetData>
      <sheetData sheetId="9"/>
      <sheetData sheetId="10"/>
      <sheetData sheetId="11">
        <row r="9">
          <cell r="D9">
            <v>13737508586.58</v>
          </cell>
          <cell r="E9">
            <v>12339789443.48</v>
          </cell>
        </row>
        <row r="31">
          <cell r="D31">
            <v>197169501.87</v>
          </cell>
          <cell r="E31">
            <v>241700566.56999999</v>
          </cell>
        </row>
        <row r="39">
          <cell r="D39">
            <v>10305875134</v>
          </cell>
          <cell r="E39">
            <v>9282807944.6500015</v>
          </cell>
        </row>
        <row r="59">
          <cell r="D59">
            <v>1167031938.22</v>
          </cell>
          <cell r="E59">
            <v>901831358.76999998</v>
          </cell>
        </row>
        <row r="67">
          <cell r="D67">
            <v>651309809</v>
          </cell>
          <cell r="E67">
            <v>488049524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abSelected="1" workbookViewId="0">
      <selection activeCell="I12" sqref="I12"/>
    </sheetView>
  </sheetViews>
  <sheetFormatPr defaultRowHeight="15.75" x14ac:dyDescent="0.25"/>
  <cols>
    <col min="1" max="1" width="3.42578125" style="1" customWidth="1"/>
    <col min="2" max="2" width="2.85546875" style="1" customWidth="1"/>
    <col min="3" max="3" width="60.7109375" style="1" customWidth="1"/>
    <col min="4" max="4" width="9.7109375" style="2" customWidth="1"/>
    <col min="5" max="6" width="18.7109375" style="3" customWidth="1"/>
    <col min="7" max="7" width="2.85546875" style="1" customWidth="1"/>
    <col min="8" max="8" width="23.28515625" style="1" customWidth="1"/>
  </cols>
  <sheetData>
    <row r="1" spans="1:8" ht="16.5" customHeight="1" thickBot="1" x14ac:dyDescent="0.3"/>
    <row r="2" spans="1:8" ht="16.5" thickTop="1" x14ac:dyDescent="0.25">
      <c r="B2" s="4"/>
      <c r="C2" s="5"/>
      <c r="D2" s="6"/>
      <c r="E2" s="7"/>
      <c r="F2" s="7"/>
      <c r="G2" s="8"/>
    </row>
    <row r="3" spans="1:8" x14ac:dyDescent="0.25">
      <c r="B3" s="9"/>
      <c r="C3" s="75" t="s">
        <v>0</v>
      </c>
      <c r="D3" s="75"/>
      <c r="E3" s="75"/>
      <c r="F3" s="75"/>
      <c r="G3" s="10"/>
    </row>
    <row r="4" spans="1:8" x14ac:dyDescent="0.25">
      <c r="B4" s="9"/>
      <c r="C4" s="75" t="s">
        <v>1</v>
      </c>
      <c r="D4" s="75"/>
      <c r="E4" s="75"/>
      <c r="F4" s="75"/>
      <c r="G4" s="10"/>
    </row>
    <row r="5" spans="1:8" x14ac:dyDescent="0.25">
      <c r="B5" s="9"/>
      <c r="C5" s="75" t="s">
        <v>2</v>
      </c>
      <c r="D5" s="75"/>
      <c r="E5" s="75"/>
      <c r="F5" s="75"/>
      <c r="G5" s="10"/>
    </row>
    <row r="6" spans="1:8" x14ac:dyDescent="0.25">
      <c r="B6" s="9"/>
      <c r="C6" s="11"/>
      <c r="D6" s="12"/>
      <c r="E6" s="13"/>
      <c r="F6" s="14" t="s">
        <v>3</v>
      </c>
      <c r="G6" s="10"/>
    </row>
    <row r="7" spans="1:8" ht="31.5" x14ac:dyDescent="0.25">
      <c r="B7" s="9"/>
      <c r="C7" s="15" t="s">
        <v>4</v>
      </c>
      <c r="D7" s="16" t="s">
        <v>5</v>
      </c>
      <c r="E7" s="17" t="s">
        <v>6</v>
      </c>
      <c r="F7" s="17" t="s">
        <v>7</v>
      </c>
      <c r="G7" s="10"/>
    </row>
    <row r="8" spans="1:8" x14ac:dyDescent="0.25">
      <c r="B8" s="9"/>
      <c r="C8" s="18"/>
      <c r="D8" s="19"/>
      <c r="E8" s="20"/>
      <c r="F8" s="20"/>
      <c r="G8" s="10"/>
    </row>
    <row r="9" spans="1:8" x14ac:dyDescent="0.25">
      <c r="B9" s="9"/>
      <c r="C9" s="21" t="s">
        <v>8</v>
      </c>
      <c r="D9" s="22"/>
      <c r="E9" s="23"/>
      <c r="F9" s="23"/>
      <c r="G9" s="10"/>
      <c r="H9" s="3"/>
    </row>
    <row r="10" spans="1:8" x14ac:dyDescent="0.25">
      <c r="B10" s="9"/>
      <c r="C10" s="24" t="s">
        <v>9</v>
      </c>
      <c r="D10" s="22">
        <v>1</v>
      </c>
      <c r="E10" s="25">
        <f>+'[1]Sch 1'!G21</f>
        <v>6588732300</v>
      </c>
      <c r="F10" s="23">
        <f>+'[1]Sch 1'!K21</f>
        <v>4973042300</v>
      </c>
      <c r="G10" s="10"/>
      <c r="H10" s="3"/>
    </row>
    <row r="11" spans="1:8" x14ac:dyDescent="0.25">
      <c r="B11" s="9"/>
      <c r="C11" s="24" t="s">
        <v>10</v>
      </c>
      <c r="D11" s="22">
        <v>2</v>
      </c>
      <c r="E11" s="23">
        <f>+'[1]Sch 2'!E194</f>
        <v>9653047414.3818893</v>
      </c>
      <c r="F11" s="23">
        <f>+'[1]Sch 2'!F194</f>
        <v>8777562867.7899971</v>
      </c>
      <c r="G11" s="10"/>
    </row>
    <row r="12" spans="1:8" x14ac:dyDescent="0.25">
      <c r="B12" s="9"/>
      <c r="C12" s="24" t="s">
        <v>11</v>
      </c>
      <c r="D12" s="22">
        <v>3</v>
      </c>
      <c r="E12" s="23">
        <f>+'[1]Sch 3-5'!D16</f>
        <v>108927569649.03998</v>
      </c>
      <c r="F12" s="23">
        <f>+'[1]Sch 3-5'!E21</f>
        <v>95111629074.160004</v>
      </c>
      <c r="G12" s="10"/>
    </row>
    <row r="13" spans="1:8" x14ac:dyDescent="0.25">
      <c r="B13" s="9"/>
      <c r="C13" s="24" t="s">
        <v>12</v>
      </c>
      <c r="D13" s="22">
        <v>4</v>
      </c>
      <c r="E13" s="23">
        <f>+'[1]Sch 3-5'!D31</f>
        <v>90437907286</v>
      </c>
      <c r="F13" s="23">
        <f>+'[1]Sch 3-5'!E31</f>
        <v>69517229096</v>
      </c>
      <c r="G13" s="10"/>
    </row>
    <row r="14" spans="1:8" x14ac:dyDescent="0.25">
      <c r="B14" s="9"/>
      <c r="C14" s="24" t="s">
        <v>13</v>
      </c>
      <c r="D14" s="22">
        <v>5</v>
      </c>
      <c r="E14" s="23">
        <f>+'[1]Sch 3-5'!D59</f>
        <v>4178105792.4281135</v>
      </c>
      <c r="F14" s="23">
        <f>+'[1]Sch 3-5'!E59</f>
        <v>3897326297.3500004</v>
      </c>
      <c r="G14" s="10"/>
      <c r="H14" s="26"/>
    </row>
    <row r="15" spans="1:8" x14ac:dyDescent="0.25">
      <c r="B15" s="9"/>
      <c r="C15" s="24" t="s">
        <v>14</v>
      </c>
      <c r="D15" s="22"/>
      <c r="E15" s="25">
        <v>4087089000</v>
      </c>
      <c r="F15" s="23">
        <v>2282451576</v>
      </c>
      <c r="G15" s="10"/>
      <c r="H15" s="26"/>
    </row>
    <row r="16" spans="1:8" x14ac:dyDescent="0.25">
      <c r="A16" s="27"/>
      <c r="B16" s="28"/>
      <c r="C16" s="29" t="s">
        <v>15</v>
      </c>
      <c r="D16" s="30"/>
      <c r="E16" s="31">
        <f>SUM(E10:E15)</f>
        <v>223872451441.84998</v>
      </c>
      <c r="F16" s="31">
        <f>SUM(F10:F15)</f>
        <v>184559241211.30002</v>
      </c>
      <c r="G16" s="32"/>
      <c r="H16" s="27"/>
    </row>
    <row r="17" spans="1:8" x14ac:dyDescent="0.25">
      <c r="B17" s="9"/>
      <c r="C17" s="24"/>
      <c r="D17" s="22"/>
      <c r="E17" s="23"/>
      <c r="F17" s="23"/>
      <c r="G17" s="10"/>
    </row>
    <row r="18" spans="1:8" x14ac:dyDescent="0.25">
      <c r="B18" s="9"/>
      <c r="C18" s="21" t="s">
        <v>16</v>
      </c>
      <c r="D18" s="22"/>
      <c r="E18" s="23"/>
      <c r="F18" s="23"/>
      <c r="G18" s="10"/>
    </row>
    <row r="19" spans="1:8" x14ac:dyDescent="0.25">
      <c r="B19" s="9"/>
      <c r="C19" s="24" t="s">
        <v>17</v>
      </c>
      <c r="D19" s="22">
        <v>6</v>
      </c>
      <c r="E19" s="23">
        <f>+'[1]Sch 6-12'!D8</f>
        <v>5074608519.0200005</v>
      </c>
      <c r="F19" s="23">
        <f>+'[1]Sch 6-12'!E8</f>
        <v>14434414603.93</v>
      </c>
      <c r="G19" s="10"/>
    </row>
    <row r="20" spans="1:8" x14ac:dyDescent="0.25">
      <c r="B20" s="9"/>
      <c r="C20" s="24" t="s">
        <v>18</v>
      </c>
      <c r="D20" s="22">
        <v>7</v>
      </c>
      <c r="E20" s="23">
        <f>+'[1]Sch 6-12'!D23</f>
        <v>2347556626.6900001</v>
      </c>
      <c r="F20" s="23">
        <f>+'[1]Sch 6-12'!E23</f>
        <v>7880588673</v>
      </c>
      <c r="G20" s="10"/>
    </row>
    <row r="21" spans="1:8" x14ac:dyDescent="0.25">
      <c r="B21" s="9"/>
      <c r="C21" s="24" t="s">
        <v>19</v>
      </c>
      <c r="D21" s="22">
        <v>8</v>
      </c>
      <c r="E21" s="23">
        <f>+'[1]Sch 6-12'!D40</f>
        <v>51699399700.839996</v>
      </c>
      <c r="F21" s="23">
        <f>+'[1]Sch 6-12'!E40</f>
        <v>26631021881</v>
      </c>
      <c r="G21" s="10"/>
    </row>
    <row r="22" spans="1:8" x14ac:dyDescent="0.25">
      <c r="B22" s="9"/>
      <c r="C22" s="24" t="s">
        <v>20</v>
      </c>
      <c r="D22" s="22">
        <v>9</v>
      </c>
      <c r="E22" s="23">
        <f>+'[1]Sch 6-12'!D57</f>
        <v>148066682103.66</v>
      </c>
      <c r="F22" s="23">
        <f>+'[1]Sch 6-12'!E57</f>
        <v>120418979910</v>
      </c>
      <c r="G22" s="10"/>
    </row>
    <row r="23" spans="1:8" x14ac:dyDescent="0.25">
      <c r="B23" s="9"/>
      <c r="C23" s="24" t="s">
        <v>21</v>
      </c>
      <c r="D23" s="22">
        <v>10</v>
      </c>
      <c r="E23" s="23">
        <f>+'[1]Sch 6-12'!D103</f>
        <v>624379938.96657395</v>
      </c>
      <c r="F23" s="23">
        <f>+'[1]Sch 6-12'!E103</f>
        <v>970001343</v>
      </c>
      <c r="G23" s="10"/>
      <c r="H23" s="26"/>
    </row>
    <row r="24" spans="1:8" x14ac:dyDescent="0.25">
      <c r="B24" s="9"/>
      <c r="C24" s="24" t="s">
        <v>22</v>
      </c>
      <c r="D24" s="22">
        <v>11</v>
      </c>
      <c r="E24" s="23">
        <f>+'[1]Sch 6-12'!D118</f>
        <v>11956185955.18</v>
      </c>
      <c r="F24" s="23">
        <f>+'[1]Sch 6-12'!E118</f>
        <v>11916718553.730001</v>
      </c>
      <c r="G24" s="10"/>
      <c r="H24" s="26"/>
    </row>
    <row r="25" spans="1:8" x14ac:dyDescent="0.25">
      <c r="B25" s="9"/>
      <c r="C25" s="24" t="s">
        <v>23</v>
      </c>
      <c r="D25" s="22"/>
      <c r="E25" s="23">
        <v>16549598</v>
      </c>
      <c r="F25" s="23">
        <v>25064670.170000002</v>
      </c>
      <c r="G25" s="10"/>
      <c r="H25" s="26"/>
    </row>
    <row r="26" spans="1:8" x14ac:dyDescent="0.25">
      <c r="B26" s="9"/>
      <c r="C26" s="24" t="s">
        <v>14</v>
      </c>
      <c r="D26" s="22"/>
      <c r="E26" s="25">
        <v>4087089000</v>
      </c>
      <c r="F26" s="23">
        <v>2282451576</v>
      </c>
      <c r="G26" s="10"/>
      <c r="H26" s="26"/>
    </row>
    <row r="27" spans="1:8" x14ac:dyDescent="0.25">
      <c r="A27" s="27"/>
      <c r="B27" s="28"/>
      <c r="C27" s="29" t="s">
        <v>15</v>
      </c>
      <c r="D27" s="30"/>
      <c r="E27" s="31">
        <f>SUM(E19:E26)</f>
        <v>223872451442.35657</v>
      </c>
      <c r="F27" s="31">
        <f>SUM(F19:F26)</f>
        <v>184559241210.83002</v>
      </c>
      <c r="G27" s="32"/>
      <c r="H27" s="27"/>
    </row>
    <row r="28" spans="1:8" x14ac:dyDescent="0.25">
      <c r="B28" s="9"/>
      <c r="C28" s="24"/>
      <c r="D28" s="22"/>
      <c r="E28" s="23"/>
      <c r="F28" s="23"/>
      <c r="G28" s="10"/>
    </row>
    <row r="29" spans="1:8" x14ac:dyDescent="0.25">
      <c r="B29" s="9"/>
      <c r="C29" s="24" t="s">
        <v>24</v>
      </c>
      <c r="D29" s="22">
        <v>12</v>
      </c>
      <c r="E29" s="23">
        <f>+'[1]Sch 6-12'!D128</f>
        <v>672408055</v>
      </c>
      <c r="F29" s="23">
        <f>+'[1]Sch 6-12'!E128</f>
        <v>72967200</v>
      </c>
      <c r="G29" s="10"/>
    </row>
    <row r="30" spans="1:8" x14ac:dyDescent="0.25">
      <c r="B30" s="9"/>
      <c r="C30" s="33"/>
      <c r="D30" s="34"/>
      <c r="E30" s="35"/>
      <c r="F30" s="35"/>
      <c r="G30" s="10"/>
    </row>
    <row r="31" spans="1:8" x14ac:dyDescent="0.25">
      <c r="B31" s="9"/>
      <c r="C31" s="36" t="s">
        <v>25</v>
      </c>
      <c r="D31" s="37">
        <v>19</v>
      </c>
      <c r="E31" s="38"/>
      <c r="F31" s="38"/>
      <c r="G31" s="10"/>
      <c r="H31" s="3">
        <f>+E16-E27</f>
        <v>-0.506591796875</v>
      </c>
    </row>
    <row r="32" spans="1:8" x14ac:dyDescent="0.25">
      <c r="B32" s="9"/>
      <c r="C32" s="11"/>
      <c r="D32" s="39"/>
      <c r="E32" s="13"/>
      <c r="F32" s="13"/>
      <c r="G32" s="10"/>
      <c r="H32" s="3"/>
    </row>
    <row r="33" spans="2:8" x14ac:dyDescent="0.25">
      <c r="B33" s="9"/>
      <c r="C33" s="11" t="s">
        <v>26</v>
      </c>
      <c r="D33" s="12"/>
      <c r="E33" s="13"/>
      <c r="F33" s="13"/>
      <c r="G33" s="10"/>
    </row>
    <row r="34" spans="2:8" x14ac:dyDescent="0.25">
      <c r="B34" s="9"/>
      <c r="C34" s="11"/>
      <c r="D34" s="12"/>
      <c r="E34" s="13"/>
      <c r="F34" s="13"/>
      <c r="G34" s="10"/>
    </row>
    <row r="35" spans="2:8" x14ac:dyDescent="0.25">
      <c r="B35" s="9"/>
      <c r="C35" s="40" t="s">
        <v>27</v>
      </c>
      <c r="D35" s="12"/>
      <c r="E35" s="13"/>
      <c r="F35" s="13"/>
      <c r="G35" s="10"/>
    </row>
    <row r="36" spans="2:8" x14ac:dyDescent="0.25">
      <c r="B36" s="9"/>
      <c r="C36" s="11"/>
      <c r="D36" s="12"/>
      <c r="E36" s="13"/>
      <c r="F36" s="13"/>
      <c r="G36" s="10"/>
    </row>
    <row r="37" spans="2:8" x14ac:dyDescent="0.25">
      <c r="B37" s="9"/>
      <c r="C37" s="41" t="s">
        <v>28</v>
      </c>
      <c r="D37" s="12"/>
      <c r="E37" s="13"/>
      <c r="F37" s="13"/>
      <c r="G37" s="10"/>
    </row>
    <row r="38" spans="2:8" x14ac:dyDescent="0.25">
      <c r="B38" s="9"/>
      <c r="C38" s="41" t="s">
        <v>29</v>
      </c>
      <c r="D38" s="77"/>
      <c r="E38" s="77"/>
      <c r="F38" s="11"/>
      <c r="G38" s="10"/>
      <c r="H38" s="42"/>
    </row>
    <row r="39" spans="2:8" x14ac:dyDescent="0.25">
      <c r="B39" s="9"/>
      <c r="C39" s="41" t="s">
        <v>30</v>
      </c>
      <c r="F39" s="13"/>
      <c r="G39" s="10"/>
      <c r="H39" s="42"/>
    </row>
    <row r="40" spans="2:8" x14ac:dyDescent="0.25">
      <c r="B40" s="9"/>
      <c r="C40" s="43"/>
      <c r="F40" s="13"/>
      <c r="G40" s="10"/>
      <c r="H40" s="42"/>
    </row>
    <row r="41" spans="2:8" x14ac:dyDescent="0.25">
      <c r="B41" s="9"/>
      <c r="C41" s="44"/>
      <c r="F41" s="13"/>
      <c r="G41" s="10"/>
      <c r="H41" s="42"/>
    </row>
    <row r="42" spans="2:8" x14ac:dyDescent="0.25">
      <c r="B42" s="9"/>
      <c r="C42" s="44"/>
      <c r="D42" s="12"/>
      <c r="E42" s="13"/>
      <c r="F42" s="13"/>
      <c r="G42" s="10"/>
      <c r="H42" s="42"/>
    </row>
    <row r="43" spans="2:8" x14ac:dyDescent="0.25">
      <c r="B43" s="9"/>
      <c r="C43" s="41" t="s">
        <v>31</v>
      </c>
      <c r="D43" s="77" t="s">
        <v>32</v>
      </c>
      <c r="E43" s="77"/>
      <c r="F43" s="13"/>
      <c r="G43" s="10"/>
      <c r="H43" s="42"/>
    </row>
    <row r="44" spans="2:8" x14ac:dyDescent="0.25">
      <c r="B44" s="9"/>
      <c r="C44" s="41" t="s">
        <v>33</v>
      </c>
      <c r="D44" s="75" t="s">
        <v>34</v>
      </c>
      <c r="E44" s="75"/>
      <c r="F44" s="13"/>
      <c r="G44" s="10"/>
      <c r="H44" s="42"/>
    </row>
    <row r="45" spans="2:8" x14ac:dyDescent="0.25">
      <c r="B45" s="9"/>
      <c r="C45" s="44" t="s">
        <v>35</v>
      </c>
      <c r="F45" s="13"/>
      <c r="G45" s="10"/>
      <c r="H45" s="42"/>
    </row>
    <row r="46" spans="2:8" x14ac:dyDescent="0.25">
      <c r="B46" s="9"/>
      <c r="C46" s="44" t="s">
        <v>36</v>
      </c>
      <c r="F46" s="13"/>
      <c r="G46" s="10"/>
      <c r="H46" s="42"/>
    </row>
    <row r="47" spans="2:8" x14ac:dyDescent="0.25">
      <c r="B47" s="9"/>
      <c r="C47" s="40"/>
      <c r="D47" s="12"/>
      <c r="E47" s="13"/>
      <c r="F47" s="13"/>
      <c r="G47" s="10"/>
      <c r="H47" s="42"/>
    </row>
    <row r="48" spans="2:8" x14ac:dyDescent="0.25">
      <c r="B48" s="9"/>
      <c r="C48" s="11" t="s">
        <v>37</v>
      </c>
      <c r="F48" s="13"/>
      <c r="G48" s="10"/>
      <c r="H48" s="45"/>
    </row>
    <row r="49" spans="2:8" x14ac:dyDescent="0.25">
      <c r="B49" s="9"/>
      <c r="C49" s="43" t="s">
        <v>38</v>
      </c>
      <c r="D49" s="70" t="s">
        <v>39</v>
      </c>
      <c r="E49" s="70"/>
      <c r="F49" s="13"/>
      <c r="G49" s="10"/>
      <c r="H49" s="45"/>
    </row>
    <row r="50" spans="2:8" x14ac:dyDescent="0.25">
      <c r="B50" s="9"/>
      <c r="C50" s="11"/>
      <c r="D50" s="11"/>
      <c r="E50" s="41"/>
      <c r="F50" s="13"/>
      <c r="G50" s="10"/>
      <c r="H50" s="45"/>
    </row>
    <row r="51" spans="2:8" x14ac:dyDescent="0.25">
      <c r="B51" s="9"/>
      <c r="C51" s="11"/>
      <c r="D51" s="11"/>
      <c r="E51" s="41"/>
      <c r="F51" s="13"/>
      <c r="G51" s="10"/>
      <c r="H51" s="45"/>
    </row>
    <row r="52" spans="2:8" x14ac:dyDescent="0.25">
      <c r="B52" s="9"/>
      <c r="C52" s="11"/>
      <c r="D52" s="11"/>
      <c r="E52" s="11"/>
      <c r="F52" s="13"/>
      <c r="G52" s="10"/>
    </row>
    <row r="53" spans="2:8" x14ac:dyDescent="0.25">
      <c r="B53" s="71" t="s">
        <v>40</v>
      </c>
      <c r="C53" s="72"/>
      <c r="D53" s="72"/>
      <c r="E53" s="72"/>
      <c r="F53" s="72"/>
      <c r="G53" s="73"/>
      <c r="H53" s="45"/>
    </row>
    <row r="54" spans="2:8" x14ac:dyDescent="0.25">
      <c r="B54" s="74" t="s">
        <v>41</v>
      </c>
      <c r="C54" s="75"/>
      <c r="D54" s="75"/>
      <c r="E54" s="75"/>
      <c r="F54" s="75"/>
      <c r="G54" s="76"/>
    </row>
    <row r="55" spans="2:8" ht="16.5" thickBot="1" x14ac:dyDescent="0.3">
      <c r="B55" s="46"/>
      <c r="C55" s="47"/>
      <c r="D55" s="47"/>
      <c r="E55" s="47"/>
      <c r="F55" s="48"/>
      <c r="G55" s="49"/>
    </row>
    <row r="56" spans="2:8" ht="16.5" thickTop="1" x14ac:dyDescent="0.25">
      <c r="D56" s="1"/>
      <c r="E56" s="1"/>
    </row>
  </sheetData>
  <mergeCells count="9">
    <mergeCell ref="D49:E49"/>
    <mergeCell ref="B53:G53"/>
    <mergeCell ref="B54:G54"/>
    <mergeCell ref="C3:F3"/>
    <mergeCell ref="C4:F4"/>
    <mergeCell ref="C5:F5"/>
    <mergeCell ref="D38:E38"/>
    <mergeCell ref="D43:E43"/>
    <mergeCell ref="D44:E4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>
      <selection activeCell="H10" sqref="H10"/>
    </sheetView>
  </sheetViews>
  <sheetFormatPr defaultRowHeight="15.75" x14ac:dyDescent="0.25"/>
  <cols>
    <col min="1" max="1" width="3.85546875" style="1" customWidth="1"/>
    <col min="2" max="2" width="60.7109375" style="1" customWidth="1"/>
    <col min="3" max="3" width="9.7109375" style="2" customWidth="1"/>
    <col min="4" max="5" width="18.7109375" style="3" customWidth="1"/>
    <col min="6" max="6" width="3.5703125" style="1" customWidth="1"/>
    <col min="7" max="7" width="15.85546875" style="1" bestFit="1" customWidth="1"/>
  </cols>
  <sheetData>
    <row r="1" spans="1:7" ht="17.25" customHeight="1" thickBot="1" x14ac:dyDescent="0.3"/>
    <row r="2" spans="1:7" ht="16.5" thickTop="1" x14ac:dyDescent="0.25">
      <c r="A2" s="4"/>
      <c r="B2" s="5"/>
      <c r="C2" s="6"/>
      <c r="D2" s="7"/>
      <c r="E2" s="7"/>
      <c r="F2" s="8"/>
    </row>
    <row r="3" spans="1:7" x14ac:dyDescent="0.25">
      <c r="A3" s="9"/>
      <c r="B3" s="75" t="s">
        <v>0</v>
      </c>
      <c r="C3" s="75"/>
      <c r="D3" s="75"/>
      <c r="E3" s="75"/>
      <c r="F3" s="10"/>
    </row>
    <row r="4" spans="1:7" x14ac:dyDescent="0.25">
      <c r="A4" s="9"/>
      <c r="B4" s="75" t="str">
        <f>[1]BS!C4</f>
        <v>"UTHUNGA", No.1, Pampamahakavi road, Chamrajpet, Bangalore, Karnataka 560018</v>
      </c>
      <c r="C4" s="75"/>
      <c r="D4" s="75"/>
      <c r="E4" s="75"/>
      <c r="F4" s="10"/>
    </row>
    <row r="5" spans="1:7" x14ac:dyDescent="0.25">
      <c r="A5" s="9"/>
      <c r="B5" s="75" t="s">
        <v>42</v>
      </c>
      <c r="C5" s="75"/>
      <c r="D5" s="75"/>
      <c r="E5" s="75"/>
      <c r="F5" s="10"/>
    </row>
    <row r="6" spans="1:7" x14ac:dyDescent="0.25">
      <c r="A6" s="9"/>
      <c r="B6" s="50"/>
      <c r="C6" s="12"/>
      <c r="D6" s="51"/>
      <c r="E6" s="52" t="s">
        <v>3</v>
      </c>
      <c r="F6" s="10"/>
    </row>
    <row r="7" spans="1:7" ht="31.5" x14ac:dyDescent="0.25">
      <c r="A7" s="9"/>
      <c r="B7" s="15" t="s">
        <v>4</v>
      </c>
      <c r="C7" s="16" t="s">
        <v>5</v>
      </c>
      <c r="D7" s="17" t="s">
        <v>43</v>
      </c>
      <c r="E7" s="17" t="s">
        <v>44</v>
      </c>
      <c r="F7" s="10"/>
    </row>
    <row r="8" spans="1:7" x14ac:dyDescent="0.25">
      <c r="A8" s="9"/>
      <c r="B8" s="53"/>
      <c r="C8" s="19"/>
      <c r="D8" s="54"/>
      <c r="E8" s="54"/>
      <c r="F8" s="10"/>
    </row>
    <row r="9" spans="1:7" x14ac:dyDescent="0.25">
      <c r="A9" s="9"/>
      <c r="B9" s="29" t="s">
        <v>45</v>
      </c>
      <c r="C9" s="22"/>
      <c r="D9" s="23"/>
      <c r="E9" s="23"/>
      <c r="F9" s="10"/>
    </row>
    <row r="10" spans="1:7" x14ac:dyDescent="0.25">
      <c r="A10" s="9"/>
      <c r="B10" s="24" t="s">
        <v>46</v>
      </c>
      <c r="C10" s="22">
        <v>13</v>
      </c>
      <c r="D10" s="23">
        <f>+'[1]Sch 13-18'!D9</f>
        <v>13737508586.58</v>
      </c>
      <c r="E10" s="23">
        <f>+'[1]Sch 13-18'!E9</f>
        <v>12339789443.48</v>
      </c>
      <c r="F10" s="10"/>
    </row>
    <row r="11" spans="1:7" x14ac:dyDescent="0.25">
      <c r="A11" s="9"/>
      <c r="B11" s="24" t="s">
        <v>47</v>
      </c>
      <c r="C11" s="22">
        <v>14</v>
      </c>
      <c r="D11" s="23">
        <f>+'[1]Sch 13-18'!D31</f>
        <v>197169501.87</v>
      </c>
      <c r="E11" s="23">
        <f>+'[1]Sch 13-18'!E31</f>
        <v>241700566.56999999</v>
      </c>
      <c r="F11" s="10"/>
    </row>
    <row r="12" spans="1:7" x14ac:dyDescent="0.25">
      <c r="A12" s="28"/>
      <c r="B12" s="29" t="s">
        <v>48</v>
      </c>
      <c r="C12" s="30"/>
      <c r="D12" s="31">
        <f>SUM(D10:D11)</f>
        <v>13934678088.450001</v>
      </c>
      <c r="E12" s="31">
        <f>SUM(E10:E11)</f>
        <v>12581490010.049999</v>
      </c>
      <c r="F12" s="32"/>
      <c r="G12" s="27"/>
    </row>
    <row r="13" spans="1:7" x14ac:dyDescent="0.25">
      <c r="A13" s="9"/>
      <c r="B13" s="29" t="s">
        <v>49</v>
      </c>
      <c r="C13" s="22"/>
      <c r="D13" s="23"/>
      <c r="E13" s="23"/>
      <c r="F13" s="10"/>
    </row>
    <row r="14" spans="1:7" x14ac:dyDescent="0.25">
      <c r="A14" s="9"/>
      <c r="B14" s="24" t="s">
        <v>50</v>
      </c>
      <c r="C14" s="22">
        <v>15</v>
      </c>
      <c r="D14" s="23">
        <f>+'[1]Sch 13-18'!D39</f>
        <v>10305875134</v>
      </c>
      <c r="E14" s="23">
        <f>+'[1]Sch 13-18'!E39</f>
        <v>9282807944.6500015</v>
      </c>
      <c r="F14" s="10"/>
    </row>
    <row r="15" spans="1:7" x14ac:dyDescent="0.25">
      <c r="A15" s="9"/>
      <c r="B15" s="24" t="s">
        <v>51</v>
      </c>
      <c r="C15" s="22">
        <v>16</v>
      </c>
      <c r="D15" s="23">
        <f>+'[1]Sch 13-18'!D59</f>
        <v>1167031938.22</v>
      </c>
      <c r="E15" s="23">
        <f>+'[1]Sch 13-18'!E59</f>
        <v>901831358.76999998</v>
      </c>
      <c r="F15" s="10"/>
    </row>
    <row r="16" spans="1:7" x14ac:dyDescent="0.25">
      <c r="A16" s="28"/>
      <c r="B16" s="29" t="s">
        <v>52</v>
      </c>
      <c r="C16" s="30"/>
      <c r="D16" s="31">
        <f>SUM(D14:D15)</f>
        <v>11472907072.219999</v>
      </c>
      <c r="E16" s="31">
        <f>SUM(E14:E15)</f>
        <v>10184639303.420002</v>
      </c>
      <c r="F16" s="32"/>
      <c r="G16" s="27"/>
    </row>
    <row r="17" spans="1:7" x14ac:dyDescent="0.25">
      <c r="A17" s="9"/>
      <c r="B17" s="29" t="s">
        <v>53</v>
      </c>
      <c r="C17" s="22"/>
      <c r="D17" s="23"/>
      <c r="E17" s="23"/>
      <c r="F17" s="10"/>
    </row>
    <row r="18" spans="1:7" ht="31.5" x14ac:dyDescent="0.25">
      <c r="A18" s="55"/>
      <c r="B18" s="56" t="s">
        <v>54</v>
      </c>
      <c r="C18" s="57"/>
      <c r="D18" s="58">
        <f>+D12-D16</f>
        <v>2461771016.2300014</v>
      </c>
      <c r="E18" s="58">
        <f>+E12-E16</f>
        <v>2396850706.6299973</v>
      </c>
      <c r="F18" s="59"/>
      <c r="G18" s="60"/>
    </row>
    <row r="19" spans="1:7" x14ac:dyDescent="0.25">
      <c r="A19" s="55"/>
      <c r="B19" s="56"/>
      <c r="C19" s="57"/>
      <c r="D19" s="58"/>
      <c r="E19" s="58"/>
      <c r="F19" s="59"/>
      <c r="G19" s="60"/>
    </row>
    <row r="20" spans="1:7" x14ac:dyDescent="0.25">
      <c r="A20" s="55"/>
      <c r="B20" s="24" t="s">
        <v>55</v>
      </c>
      <c r="C20" s="61">
        <v>17</v>
      </c>
      <c r="D20" s="62">
        <f>+'[1]Sch 13-18'!D67</f>
        <v>651309809</v>
      </c>
      <c r="E20" s="62">
        <f>+'[1]Sch 13-18'!E67</f>
        <v>488049524</v>
      </c>
      <c r="F20" s="59"/>
      <c r="G20" s="60"/>
    </row>
    <row r="21" spans="1:7" x14ac:dyDescent="0.25">
      <c r="A21" s="55"/>
      <c r="B21" s="24"/>
      <c r="C21" s="61"/>
      <c r="D21" s="62"/>
      <c r="E21" s="62"/>
      <c r="F21" s="59"/>
      <c r="G21" s="60"/>
    </row>
    <row r="22" spans="1:7" ht="31.5" x14ac:dyDescent="0.25">
      <c r="A22" s="55"/>
      <c r="B22" s="63" t="s">
        <v>56</v>
      </c>
      <c r="C22" s="64"/>
      <c r="D22" s="65">
        <f>+D18-D20</f>
        <v>1810461207.2300014</v>
      </c>
      <c r="E22" s="65">
        <f>+E18-E20</f>
        <v>1908801182.6299973</v>
      </c>
      <c r="F22" s="59"/>
      <c r="G22" s="60"/>
    </row>
    <row r="23" spans="1:7" x14ac:dyDescent="0.25">
      <c r="A23" s="55"/>
      <c r="B23" s="56"/>
      <c r="C23" s="57"/>
      <c r="D23" s="58"/>
      <c r="E23" s="58"/>
      <c r="F23" s="59"/>
      <c r="G23" s="60"/>
    </row>
    <row r="24" spans="1:7" x14ac:dyDescent="0.25">
      <c r="A24" s="9"/>
      <c r="B24" s="36" t="s">
        <v>25</v>
      </c>
      <c r="C24" s="37">
        <v>19</v>
      </c>
      <c r="D24" s="38"/>
      <c r="E24" s="38"/>
      <c r="F24" s="10"/>
    </row>
    <row r="25" spans="1:7" x14ac:dyDescent="0.25">
      <c r="A25" s="9"/>
      <c r="B25" s="11"/>
      <c r="C25" s="12"/>
      <c r="D25" s="13"/>
      <c r="E25" s="13"/>
      <c r="F25" s="10"/>
    </row>
    <row r="26" spans="1:7" x14ac:dyDescent="0.25">
      <c r="A26" s="9"/>
      <c r="B26" s="11" t="s">
        <v>57</v>
      </c>
      <c r="C26" s="12"/>
      <c r="D26" s="13"/>
      <c r="E26" s="13"/>
      <c r="F26" s="10"/>
    </row>
    <row r="27" spans="1:7" x14ac:dyDescent="0.25">
      <c r="A27" s="9"/>
      <c r="B27" s="11"/>
      <c r="C27" s="12"/>
      <c r="D27" s="13"/>
      <c r="E27" s="13"/>
      <c r="F27" s="10"/>
    </row>
    <row r="28" spans="1:7" x14ac:dyDescent="0.25">
      <c r="A28" s="9"/>
      <c r="B28" s="66" t="s">
        <v>58</v>
      </c>
      <c r="C28" s="12"/>
      <c r="D28" s="13"/>
      <c r="E28" s="13"/>
      <c r="F28" s="10"/>
    </row>
    <row r="29" spans="1:7" x14ac:dyDescent="0.25">
      <c r="A29" s="9"/>
      <c r="B29" s="66" t="s">
        <v>59</v>
      </c>
      <c r="C29" s="12"/>
      <c r="D29" s="13"/>
      <c r="E29" s="13"/>
      <c r="F29" s="10"/>
    </row>
    <row r="30" spans="1:7" x14ac:dyDescent="0.25">
      <c r="A30" s="9"/>
      <c r="B30" s="11"/>
      <c r="C30" s="12"/>
      <c r="D30" s="13"/>
      <c r="E30" s="13"/>
      <c r="F30" s="10"/>
    </row>
    <row r="31" spans="1:7" x14ac:dyDescent="0.25">
      <c r="A31" s="9"/>
      <c r="B31" s="41" t="s">
        <v>28</v>
      </c>
      <c r="C31" s="12"/>
      <c r="D31" s="13"/>
      <c r="E31" s="13"/>
      <c r="F31" s="10"/>
    </row>
    <row r="32" spans="1:7" x14ac:dyDescent="0.25">
      <c r="A32" s="9"/>
      <c r="B32" s="41" t="s">
        <v>29</v>
      </c>
      <c r="C32" s="12"/>
      <c r="D32" s="13"/>
      <c r="E32" s="11"/>
      <c r="F32" s="10"/>
    </row>
    <row r="33" spans="1:7" x14ac:dyDescent="0.25">
      <c r="A33" s="9"/>
      <c r="B33" s="41" t="s">
        <v>30</v>
      </c>
      <c r="E33" s="13"/>
      <c r="F33" s="10"/>
    </row>
    <row r="34" spans="1:7" x14ac:dyDescent="0.25">
      <c r="A34" s="9"/>
      <c r="B34" s="43"/>
      <c r="E34" s="13"/>
      <c r="F34" s="10"/>
      <c r="G34" s="42"/>
    </row>
    <row r="35" spans="1:7" x14ac:dyDescent="0.25">
      <c r="A35" s="9"/>
      <c r="B35" s="44"/>
      <c r="E35" s="13"/>
      <c r="F35" s="10"/>
      <c r="G35" s="42"/>
    </row>
    <row r="36" spans="1:7" x14ac:dyDescent="0.25">
      <c r="A36" s="9"/>
      <c r="B36" s="44"/>
      <c r="C36" s="12"/>
      <c r="D36" s="13"/>
      <c r="E36" s="13"/>
      <c r="F36" s="10"/>
      <c r="G36" s="42"/>
    </row>
    <row r="37" spans="1:7" x14ac:dyDescent="0.25">
      <c r="A37" s="9"/>
      <c r="B37" s="41" t="s">
        <v>31</v>
      </c>
      <c r="C37" s="77" t="s">
        <v>32</v>
      </c>
      <c r="D37" s="77"/>
      <c r="E37" s="13"/>
      <c r="F37" s="10"/>
      <c r="G37" s="42"/>
    </row>
    <row r="38" spans="1:7" x14ac:dyDescent="0.25">
      <c r="A38" s="9"/>
      <c r="B38" s="41" t="s">
        <v>33</v>
      </c>
      <c r="C38" s="75" t="s">
        <v>34</v>
      </c>
      <c r="D38" s="75"/>
      <c r="E38" s="13"/>
      <c r="F38" s="10"/>
      <c r="G38" s="42"/>
    </row>
    <row r="39" spans="1:7" x14ac:dyDescent="0.25">
      <c r="A39" s="9"/>
      <c r="B39" s="44" t="s">
        <v>35</v>
      </c>
      <c r="C39" s="11"/>
      <c r="D39" s="11"/>
      <c r="E39" s="13"/>
      <c r="F39" s="10"/>
      <c r="G39" s="42"/>
    </row>
    <row r="40" spans="1:7" x14ac:dyDescent="0.25">
      <c r="A40" s="9"/>
      <c r="B40" s="44" t="s">
        <v>36</v>
      </c>
      <c r="C40" s="12"/>
      <c r="D40" s="13"/>
      <c r="E40" s="13"/>
      <c r="F40" s="10"/>
      <c r="G40" s="42"/>
    </row>
    <row r="41" spans="1:7" x14ac:dyDescent="0.25">
      <c r="A41" s="9"/>
      <c r="B41" s="44"/>
      <c r="C41" s="12"/>
      <c r="D41" s="13"/>
      <c r="E41" s="13"/>
      <c r="F41" s="10"/>
      <c r="G41" s="42"/>
    </row>
    <row r="42" spans="1:7" x14ac:dyDescent="0.25">
      <c r="A42" s="9"/>
      <c r="B42" s="11" t="s">
        <v>37</v>
      </c>
      <c r="E42" s="13"/>
      <c r="F42" s="10"/>
      <c r="G42" s="42"/>
    </row>
    <row r="43" spans="1:7" x14ac:dyDescent="0.25">
      <c r="A43" s="9"/>
      <c r="B43" s="43" t="s">
        <v>38</v>
      </c>
      <c r="C43" s="70" t="s">
        <v>39</v>
      </c>
      <c r="D43" s="70"/>
      <c r="E43" s="13"/>
      <c r="F43" s="10"/>
    </row>
    <row r="44" spans="1:7" x14ac:dyDescent="0.25">
      <c r="A44" s="9"/>
      <c r="B44" s="11"/>
      <c r="C44" s="11"/>
      <c r="D44" s="41"/>
      <c r="E44" s="13"/>
      <c r="F44" s="10"/>
      <c r="G44" s="45"/>
    </row>
    <row r="45" spans="1:7" x14ac:dyDescent="0.25">
      <c r="A45" s="9"/>
      <c r="B45" s="11"/>
      <c r="C45" s="11"/>
      <c r="D45" s="11"/>
      <c r="E45" s="13"/>
      <c r="F45" s="10"/>
      <c r="G45" s="45"/>
    </row>
    <row r="46" spans="1:7" x14ac:dyDescent="0.25">
      <c r="A46" s="9"/>
      <c r="B46" s="11"/>
      <c r="C46" s="67"/>
      <c r="D46" s="67"/>
      <c r="E46" s="13"/>
      <c r="F46" s="10"/>
      <c r="G46" s="45"/>
    </row>
    <row r="47" spans="1:7" x14ac:dyDescent="0.25">
      <c r="A47" s="71" t="s">
        <v>40</v>
      </c>
      <c r="B47" s="72"/>
      <c r="C47" s="72"/>
      <c r="D47" s="72"/>
      <c r="E47" s="72"/>
      <c r="F47" s="73"/>
    </row>
    <row r="48" spans="1:7" x14ac:dyDescent="0.25">
      <c r="A48" s="74" t="s">
        <v>60</v>
      </c>
      <c r="B48" s="75"/>
      <c r="C48" s="75"/>
      <c r="D48" s="75"/>
      <c r="E48" s="75"/>
      <c r="F48" s="76"/>
      <c r="G48" s="45"/>
    </row>
    <row r="49" spans="1:7" ht="16.5" thickBot="1" x14ac:dyDescent="0.3">
      <c r="A49" s="46"/>
      <c r="B49" s="78"/>
      <c r="C49" s="78"/>
      <c r="D49" s="68"/>
      <c r="E49" s="48"/>
      <c r="F49" s="49"/>
      <c r="G49" s="45"/>
    </row>
    <row r="50" spans="1:7" ht="16.5" thickTop="1" x14ac:dyDescent="0.25">
      <c r="B50" s="69"/>
      <c r="D50" s="1"/>
    </row>
  </sheetData>
  <mergeCells count="9">
    <mergeCell ref="A47:F47"/>
    <mergeCell ref="A48:F48"/>
    <mergeCell ref="B49:C49"/>
    <mergeCell ref="B3:E3"/>
    <mergeCell ref="B4:E4"/>
    <mergeCell ref="B5:E5"/>
    <mergeCell ref="C37:D37"/>
    <mergeCell ref="C38:D38"/>
    <mergeCell ref="C43:D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BS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Apex</dc:creator>
  <cp:lastModifiedBy>Administrator</cp:lastModifiedBy>
  <dcterms:created xsi:type="dcterms:W3CDTF">2021-07-23T09:54:50Z</dcterms:created>
  <dcterms:modified xsi:type="dcterms:W3CDTF">2021-07-23T10:22:32Z</dcterms:modified>
</cp:coreProperties>
</file>